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30" yWindow="315" windowWidth="16380" windowHeight="7590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>
    <definedName name="_xlnm.Print_Area" localSheetId="0">'Hoja1'!$A$1:$P$39</definedName>
    <definedName name="Z_3034641D_EE71_47CD_B3A9_AEF0C8ED1DD0_.wvu.PrintArea" localSheetId="0" hidden="1">'Hoja1'!$A$1:$P$39</definedName>
    <definedName name="Z_3034641D_EE71_47CD_B3A9_AEF0C8ED1DD0_.wvu.Rows" localSheetId="1" hidden="1">'Hoja2'!$18:$19</definedName>
    <definedName name="Z_DD60A189_853C_4FDE_AB09_E000B1D3E84F_.wvu.Rows" localSheetId="1" hidden="1">'Hoja2'!$18:$19</definedName>
  </definedNames>
  <calcPr fullCalcOnLoad="1"/>
</workbook>
</file>

<file path=xl/sharedStrings.xml><?xml version="1.0" encoding="utf-8"?>
<sst xmlns="http://schemas.openxmlformats.org/spreadsheetml/2006/main" count="76" uniqueCount="72">
  <si>
    <t xml:space="preserve">No. </t>
  </si>
  <si>
    <t xml:space="preserve">    NOMBRE DEL EMPLEADO</t>
  </si>
  <si>
    <t>LIQUIDO A RECIBIR</t>
  </si>
  <si>
    <t xml:space="preserve"> </t>
  </si>
  <si>
    <t>ELABORO:_______________________________________</t>
  </si>
  <si>
    <t>EMPRESA PORTUARIA QUETZAL</t>
  </si>
  <si>
    <t>DEPARTAMENTO DE PERSONAL</t>
  </si>
  <si>
    <t>CTA   #</t>
  </si>
  <si>
    <t>NOMBRE:</t>
  </si>
  <si>
    <t>CARGO:</t>
  </si>
  <si>
    <t>PANILLA:</t>
  </si>
  <si>
    <t>MES</t>
  </si>
  <si>
    <t>INGRESOS</t>
  </si>
  <si>
    <t>( -) DEDUCCIONES</t>
  </si>
  <si>
    <t>TOTAL SUELDO</t>
  </si>
  <si>
    <t>TOTAL DEDUCCIONES</t>
  </si>
  <si>
    <t xml:space="preserve">  </t>
  </si>
  <si>
    <t>F._____________________________</t>
  </si>
  <si>
    <r>
      <t xml:space="preserve">                            </t>
    </r>
    <r>
      <rPr>
        <sz val="8"/>
        <rFont val="Arial"/>
        <family val="2"/>
      </rPr>
      <t>EMPLEADO</t>
    </r>
  </si>
  <si>
    <t xml:space="preserve">             EMPRESA PORTUARIA QUETZAL</t>
  </si>
  <si>
    <t>NOMBRE DEL EMPLEADO</t>
  </si>
  <si>
    <t>CUENTA BANCARIA</t>
  </si>
  <si>
    <t>LIQUIDO</t>
  </si>
  <si>
    <t xml:space="preserve">                                             __________________________________</t>
  </si>
  <si>
    <t>FECHA DE INGRESO</t>
  </si>
  <si>
    <t>ENTRE LA EMPRESA PORTUARIA QUETZAL. Y EL SINDICATO DE TRABAJADORES DE LA MISMA</t>
  </si>
  <si>
    <t xml:space="preserve">SUELDO DEVENGADO </t>
  </si>
  <si>
    <t>Cargo</t>
  </si>
  <si>
    <t>AYUDA OFTALMOLOGICA</t>
  </si>
  <si>
    <t>1</t>
  </si>
  <si>
    <t xml:space="preserve">                                            </t>
  </si>
  <si>
    <t xml:space="preserve"> OBSERVACIONES:</t>
  </si>
  <si>
    <t>NIT</t>
  </si>
  <si>
    <t>BONO VACACIONAL</t>
  </si>
  <si>
    <t>La   presente   nomina  adicional   de  Bono Vacacional  correspondiente  al  mes</t>
  </si>
  <si>
    <t>GTOS OFTAL.</t>
  </si>
  <si>
    <t>BONO VAC.</t>
  </si>
  <si>
    <t>BONO 400</t>
  </si>
  <si>
    <t>DESC. JUDICIAL</t>
  </si>
  <si>
    <t xml:space="preserve">                                                       ES CONFORME:________________________________</t>
  </si>
  <si>
    <t xml:space="preserve">                 Vo.  Bo.:___________________________________________</t>
  </si>
  <si>
    <t xml:space="preserve">                                  GERENTE DE RECURSOS HUMANOS </t>
  </si>
  <si>
    <t xml:space="preserve">CUENTA </t>
  </si>
  <si>
    <t>BANCO</t>
  </si>
  <si>
    <t>LISBETH ZIOMARA ROLDAN RAMIREZ</t>
  </si>
  <si>
    <t xml:space="preserve">                             MARIO ALEJANDRO SOLARES MENENDEZ</t>
  </si>
  <si>
    <t xml:space="preserve">                                                                                       JEFE DEPARTAMENTO DE PERSONAL </t>
  </si>
  <si>
    <r>
      <t xml:space="preserve">                                           </t>
    </r>
    <r>
      <rPr>
        <b/>
        <sz val="10"/>
        <rFont val="Comic Sans MS"/>
        <family val="4"/>
      </rPr>
      <t>JEFE DEPARTAMENTO DE PERSONAL</t>
    </r>
  </si>
  <si>
    <t xml:space="preserve">       NOMINA ADICIONAL BONO VACACIONAL</t>
  </si>
  <si>
    <t xml:space="preserve">SEGÚN ARTICULO 54 Y 58 DEL PACTO COLECTIVO DE CONDICIONES DE TRABAJO SUSCRITO </t>
  </si>
  <si>
    <t xml:space="preserve">LA PRESENTE NOMINA ADICIONAL DE  BONO VACACIONAL SEGÚN ARTICULO 54 Y 58 DEL PACTO COLECTIVO </t>
  </si>
  <si>
    <t>NOMINA ADICIONAL DE BONO VACACIONAL, EL 125% SOBRE EL SUELDO ASEGURADO Y AYUDA OFTALMOLOGICA ANUAL</t>
  </si>
  <si>
    <t>GERENCIA DE RECURSOS HUMANOS</t>
  </si>
  <si>
    <t xml:space="preserve">FEBRERO </t>
  </si>
  <si>
    <t xml:space="preserve"> ASCIENDE A LA CANTIDAD DE: </t>
  </si>
  <si>
    <t>DE: EMPRESA PORTUARIA QUETZAL, SAN JOSE, ESCUINTLA, CORRESPONDIENTE AL MES DE ENERO/2022 GERENCIA DE OPERACIONES</t>
  </si>
  <si>
    <t>GERENCIA DE OPERACIONES</t>
  </si>
  <si>
    <t xml:space="preserve">        2022-075-12-00-000-001-011-0509-0060</t>
  </si>
  <si>
    <t>007</t>
  </si>
  <si>
    <t>MORATAYA BOLAÑOS SINOEL</t>
  </si>
  <si>
    <t>AUXILIAR PORTUARIO</t>
  </si>
  <si>
    <t>01-078-020185-7</t>
  </si>
  <si>
    <t>CHN</t>
  </si>
  <si>
    <t>2572008-2</t>
  </si>
  <si>
    <t>(Q. 3,176.35)</t>
  </si>
  <si>
    <t>PUERTO QUETZAL, ENERO 19 DE 2022</t>
  </si>
  <si>
    <t xml:space="preserve">de enero se realiza proporcionalmente a SINOEL MORATAYA BOLAÑOS por </t>
  </si>
  <si>
    <t>79 dias  según  Licencia  Sin Goce de Salario del 22/03/2021   al   31/07/2022.</t>
  </si>
  <si>
    <t xml:space="preserve">         ADRIAN ESTUARDO VELIZ HERNANDEZ</t>
  </si>
  <si>
    <t xml:space="preserve">                      AUXILIAR ADMINISTRATIVO</t>
  </si>
  <si>
    <r>
      <t xml:space="preserve">                                   </t>
    </r>
    <r>
      <rPr>
        <b/>
        <sz val="16"/>
        <rFont val="Arial"/>
        <family val="2"/>
      </rPr>
      <t>DEPOSITO BANCO CHN</t>
    </r>
  </si>
  <si>
    <t>EL PRESENTE LISTADO ASCIENDE A LA CANTIDAD DE: (Q 3,176.35)</t>
  </si>
</sst>
</file>

<file path=xl/styles.xml><?xml version="1.0" encoding="utf-8"?>
<styleSheet xmlns="http://schemas.openxmlformats.org/spreadsheetml/2006/main">
  <numFmts count="44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* #,##0_);_(* \(#,##0\);_(* &quot;-&quot;_);_(@_)"/>
    <numFmt numFmtId="170" formatCode="_(&quot;Q&quot;* #,##0.00_);_(&quot;Q&quot;* \(#,##0.00\);_(&quot;Q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Q-100A]#,##0.00"/>
    <numFmt numFmtId="181" formatCode="_-[$Q-100A]* #,##0.00_ ;_-[$Q-100A]* \-#,##0.00\ ;_-[$Q-100A]* \-??_ ;_-@_ "/>
    <numFmt numFmtId="182" formatCode="_-\$* #,##0.00_-;&quot;-$&quot;* #,##0.00_-;_-\$* \-??_-;_-@_-"/>
    <numFmt numFmtId="183" formatCode="0.00000E+00"/>
    <numFmt numFmtId="184" formatCode="0.0000E+00"/>
    <numFmt numFmtId="185" formatCode="0.000E+00"/>
    <numFmt numFmtId="186" formatCode="0.0E+00"/>
    <numFmt numFmtId="187" formatCode="0E+00"/>
    <numFmt numFmtId="188" formatCode="0.000"/>
    <numFmt numFmtId="189" formatCode="0.0"/>
    <numFmt numFmtId="190" formatCode="[$-40A]dddd\,\ dd&quot; de &quot;mmmm&quot; de &quot;yyyy"/>
    <numFmt numFmtId="191" formatCode="_-[$Q-100A]* #,##0.00_ ;_-[$Q-100A]* \-#,##0.00\ ;_-[$Q-100A]* &quot;-&quot;??_ ;_-@_ "/>
    <numFmt numFmtId="192" formatCode="_([$Q-100A]* #,##0.00_);_([$Q-100A]* \(#,##0.00\);_([$Q-100A]* &quot;-&quot;??_);_(@_)"/>
    <numFmt numFmtId="193" formatCode="&quot;Q&quot;#,##0.00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[$-100A]dddd\,\ dd&quot; de &quot;mmmm&quot; de &quot;yyyy"/>
    <numFmt numFmtId="199" formatCode="[$-100A]hh:mm:ss\ AM/PM"/>
  </numFmts>
  <fonts count="5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0"/>
      <name val="Arial Unicode MS"/>
      <family val="2"/>
    </font>
    <font>
      <sz val="10"/>
      <name val="Garamond"/>
      <family val="1"/>
    </font>
    <font>
      <b/>
      <sz val="10"/>
      <name val="Garamond"/>
      <family val="1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Garamond"/>
      <family val="1"/>
    </font>
    <font>
      <b/>
      <sz val="9"/>
      <name val="Comic Sans MS"/>
      <family val="4"/>
    </font>
    <font>
      <b/>
      <sz val="16"/>
      <name val="Arial"/>
      <family val="2"/>
    </font>
    <font>
      <b/>
      <sz val="10"/>
      <name val="Comic Sans MS"/>
      <family val="4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Garamond"/>
      <family val="1"/>
    </font>
    <font>
      <sz val="9"/>
      <name val="Garamond"/>
      <family val="1"/>
    </font>
    <font>
      <sz val="9"/>
      <name val="Arial Unicode MS"/>
      <family val="2"/>
    </font>
    <font>
      <sz val="9"/>
      <name val="Comic Sans MS"/>
      <family val="4"/>
    </font>
    <font>
      <sz val="8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63"/>
      <name val="Courier New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404040"/>
      <name val="Courier New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7" fillId="30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82" fontId="0" fillId="0" borderId="0" applyFill="0" applyBorder="0" applyAlignment="0" applyProtection="0"/>
    <xf numFmtId="168" fontId="0" fillId="0" borderId="0" applyFill="0" applyBorder="0" applyAlignment="0" applyProtection="0"/>
    <xf numFmtId="0" fontId="4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180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justify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4" fontId="7" fillId="0" borderId="0" xfId="0" applyNumberFormat="1" applyFont="1" applyAlignment="1">
      <alignment horizontal="right"/>
    </xf>
    <xf numFmtId="2" fontId="7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180" fontId="0" fillId="0" borderId="0" xfId="0" applyNumberFormat="1" applyAlignment="1">
      <alignment horizontal="center"/>
    </xf>
    <xf numFmtId="49" fontId="7" fillId="0" borderId="0" xfId="0" applyNumberFormat="1" applyFont="1" applyAlignment="1">
      <alignment horizontal="center"/>
    </xf>
    <xf numFmtId="180" fontId="0" fillId="0" borderId="13" xfId="0" applyNumberFormat="1" applyBorder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2" fontId="7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Border="1" applyAlignment="1">
      <alignment horizontal="center"/>
    </xf>
    <xf numFmtId="191" fontId="7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191" fontId="3" fillId="0" borderId="0" xfId="0" applyNumberFormat="1" applyFont="1" applyAlignment="1">
      <alignment/>
    </xf>
    <xf numFmtId="0" fontId="2" fillId="0" borderId="14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9" fontId="2" fillId="0" borderId="17" xfId="0" applyNumberFormat="1" applyFont="1" applyBorder="1" applyAlignment="1">
      <alignment horizontal="center"/>
    </xf>
    <xf numFmtId="0" fontId="2" fillId="0" borderId="17" xfId="0" applyFont="1" applyBorder="1" applyAlignment="1">
      <alignment/>
    </xf>
    <xf numFmtId="0" fontId="0" fillId="0" borderId="0" xfId="0" applyFont="1" applyAlignment="1">
      <alignment horizontal="left"/>
    </xf>
    <xf numFmtId="0" fontId="2" fillId="0" borderId="17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9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191" fontId="8" fillId="0" borderId="0" xfId="0" applyNumberFormat="1" applyFont="1" applyBorder="1" applyAlignment="1">
      <alignment horizontal="center"/>
    </xf>
    <xf numFmtId="49" fontId="16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14" fontId="8" fillId="0" borderId="0" xfId="0" applyNumberFormat="1" applyFont="1" applyAlignment="1">
      <alignment horizontal="center"/>
    </xf>
    <xf numFmtId="4" fontId="8" fillId="0" borderId="0" xfId="0" applyNumberFormat="1" applyFont="1" applyAlignment="1">
      <alignment horizontal="center"/>
    </xf>
    <xf numFmtId="4" fontId="8" fillId="0" borderId="0" xfId="0" applyNumberFormat="1" applyFont="1" applyAlignment="1">
      <alignment/>
    </xf>
    <xf numFmtId="181" fontId="6" fillId="0" borderId="0" xfId="0" applyNumberFormat="1" applyFont="1" applyBorder="1" applyAlignment="1">
      <alignment/>
    </xf>
    <xf numFmtId="0" fontId="18" fillId="0" borderId="0" xfId="0" applyFont="1" applyAlignment="1">
      <alignment/>
    </xf>
    <xf numFmtId="0" fontId="15" fillId="0" borderId="0" xfId="0" applyFont="1" applyAlignment="1">
      <alignment/>
    </xf>
    <xf numFmtId="0" fontId="55" fillId="0" borderId="0" xfId="0" applyFont="1" applyAlignment="1">
      <alignment/>
    </xf>
    <xf numFmtId="49" fontId="7" fillId="0" borderId="0" xfId="0" applyNumberFormat="1" applyFont="1" applyAlignment="1">
      <alignment/>
    </xf>
    <xf numFmtId="4" fontId="8" fillId="0" borderId="0" xfId="0" applyNumberFormat="1" applyFont="1" applyAlignment="1">
      <alignment horizontal="right"/>
    </xf>
    <xf numFmtId="0" fontId="19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167" fontId="6" fillId="0" borderId="0" xfId="0" applyNumberFormat="1" applyFont="1" applyAlignment="1">
      <alignment/>
    </xf>
    <xf numFmtId="0" fontId="0" fillId="0" borderId="0" xfId="0" applyFont="1" applyAlignment="1">
      <alignment vertical="top"/>
    </xf>
    <xf numFmtId="0" fontId="9" fillId="0" borderId="15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1" fillId="0" borderId="0" xfId="0" applyFont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ERSONAL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  <definedNames>
      <definedName name="QuetzalFN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S40"/>
  <sheetViews>
    <sheetView showGridLines="0" tabSelected="1" workbookViewId="0" topLeftCell="A3">
      <selection activeCell="I44" sqref="I44"/>
    </sheetView>
  </sheetViews>
  <sheetFormatPr defaultColWidth="11.421875" defaultRowHeight="12.75"/>
  <cols>
    <col min="1" max="1" width="5.57421875" style="0" customWidth="1"/>
    <col min="2" max="2" width="6.7109375" style="0" customWidth="1"/>
    <col min="3" max="3" width="21.8515625" style="0" customWidth="1"/>
    <col min="4" max="4" width="10.00390625" style="0" customWidth="1"/>
    <col min="5" max="5" width="35.00390625" style="0" customWidth="1"/>
    <col min="6" max="7" width="14.421875" style="0" customWidth="1"/>
    <col min="8" max="8" width="15.00390625" style="0" customWidth="1"/>
    <col min="9" max="9" width="8.8515625" style="0" customWidth="1"/>
    <col min="10" max="10" width="17.421875" style="0" customWidth="1"/>
    <col min="11" max="11" width="9.140625" style="0" customWidth="1"/>
    <col min="12" max="12" width="20.28125" style="0" customWidth="1"/>
    <col min="13" max="13" width="16.00390625" style="0" customWidth="1"/>
    <col min="14" max="14" width="10.00390625" style="0" customWidth="1"/>
    <col min="15" max="15" width="8.57421875" style="0" customWidth="1"/>
    <col min="17" max="17" width="9.7109375" style="0" customWidth="1"/>
    <col min="18" max="19" width="12.140625" style="0" customWidth="1"/>
    <col min="20" max="20" width="11.140625" style="0" customWidth="1"/>
    <col min="21" max="22" width="10.7109375" style="0" customWidth="1"/>
    <col min="23" max="23" width="10.421875" style="0" customWidth="1"/>
  </cols>
  <sheetData>
    <row r="3" spans="2:253" s="1" customFormat="1" ht="12.75">
      <c r="B3" s="34" t="s">
        <v>51</v>
      </c>
      <c r="C3" s="34"/>
      <c r="D3" s="34"/>
      <c r="E3" s="34"/>
      <c r="F3" s="34"/>
      <c r="G3" s="34"/>
      <c r="H3" s="34"/>
      <c r="I3" s="34"/>
      <c r="J3" s="34"/>
      <c r="K3" s="34"/>
      <c r="L3" s="34"/>
      <c r="IS3"/>
    </row>
    <row r="4" spans="2:253" s="1" customFormat="1" ht="12.75">
      <c r="B4" s="34" t="s">
        <v>49</v>
      </c>
      <c r="C4" s="34"/>
      <c r="D4" s="34"/>
      <c r="E4" s="34"/>
      <c r="F4" s="34"/>
      <c r="G4" s="34"/>
      <c r="J4" s="34"/>
      <c r="K4" s="34"/>
      <c r="L4" s="34"/>
      <c r="IS4"/>
    </row>
    <row r="5" spans="2:253" s="1" customFormat="1" ht="12.75">
      <c r="B5" s="34" t="s">
        <v>25</v>
      </c>
      <c r="C5" s="34"/>
      <c r="D5" s="34"/>
      <c r="E5" s="34"/>
      <c r="F5" s="34"/>
      <c r="G5" s="34"/>
      <c r="H5" s="34"/>
      <c r="I5" s="34"/>
      <c r="K5" s="34"/>
      <c r="L5" s="34"/>
      <c r="IS5"/>
    </row>
    <row r="6" spans="2:11" ht="12.75">
      <c r="B6" s="49" t="s">
        <v>55</v>
      </c>
      <c r="C6" s="35"/>
      <c r="D6" s="35"/>
      <c r="E6" s="35"/>
      <c r="F6" s="35"/>
      <c r="G6" s="35"/>
      <c r="H6" s="35"/>
      <c r="I6" s="35"/>
      <c r="J6" s="35"/>
      <c r="K6" s="35"/>
    </row>
    <row r="7" spans="2:253" s="4" customFormat="1" ht="12.75">
      <c r="B7"/>
      <c r="C7"/>
      <c r="IS7"/>
    </row>
    <row r="8" spans="1:19" ht="12.75">
      <c r="A8" s="31"/>
      <c r="B8" s="42"/>
      <c r="C8" s="76" t="s">
        <v>1</v>
      </c>
      <c r="D8" s="77"/>
      <c r="E8" s="43"/>
      <c r="F8" s="43"/>
      <c r="G8" s="43"/>
      <c r="H8" s="43"/>
      <c r="I8" s="40"/>
      <c r="J8" s="43"/>
      <c r="K8" s="40"/>
      <c r="L8" s="40"/>
      <c r="M8" s="40"/>
      <c r="N8" s="6"/>
      <c r="O8" s="6"/>
      <c r="P8" s="6"/>
      <c r="Q8" s="6"/>
      <c r="R8" s="6"/>
      <c r="S8" s="6"/>
    </row>
    <row r="9" spans="1:253" s="4" customFormat="1" ht="15.75" customHeight="1">
      <c r="A9" s="51"/>
      <c r="B9" s="44" t="s">
        <v>0</v>
      </c>
      <c r="C9" s="78"/>
      <c r="D9" s="79"/>
      <c r="E9" s="45" t="s">
        <v>27</v>
      </c>
      <c r="F9" s="45" t="s">
        <v>42</v>
      </c>
      <c r="G9" s="45" t="s">
        <v>43</v>
      </c>
      <c r="H9" s="46" t="s">
        <v>24</v>
      </c>
      <c r="I9" s="46" t="s">
        <v>32</v>
      </c>
      <c r="J9" s="46" t="s">
        <v>26</v>
      </c>
      <c r="K9" s="47">
        <v>1.25</v>
      </c>
      <c r="L9" s="48" t="s">
        <v>28</v>
      </c>
      <c r="M9" s="50" t="s">
        <v>2</v>
      </c>
      <c r="N9"/>
      <c r="O9"/>
      <c r="P9"/>
      <c r="Q9"/>
      <c r="R9" s="7"/>
      <c r="IS9"/>
    </row>
    <row r="10" spans="1:253" s="4" customFormat="1" ht="18.75" customHeight="1">
      <c r="A10" s="51"/>
      <c r="B10" s="52"/>
      <c r="C10" s="36" t="s">
        <v>56</v>
      </c>
      <c r="D10" s="52"/>
      <c r="E10" s="52"/>
      <c r="F10" s="68"/>
      <c r="G10" s="68"/>
      <c r="H10" s="53"/>
      <c r="I10" s="53"/>
      <c r="J10" s="53"/>
      <c r="K10" s="54"/>
      <c r="L10" s="55"/>
      <c r="M10" s="31"/>
      <c r="N10"/>
      <c r="O10"/>
      <c r="P10"/>
      <c r="Q10"/>
      <c r="R10" s="7"/>
      <c r="IS10"/>
    </row>
    <row r="11" spans="1:253" s="4" customFormat="1" ht="27" customHeight="1">
      <c r="A11" s="51"/>
      <c r="B11" s="52"/>
      <c r="C11" s="69" t="s">
        <v>57</v>
      </c>
      <c r="D11" s="52"/>
      <c r="E11" s="52"/>
      <c r="F11" s="68"/>
      <c r="G11" s="68"/>
      <c r="H11" s="53"/>
      <c r="I11" s="53"/>
      <c r="J11" s="56"/>
      <c r="K11" s="56"/>
      <c r="L11" s="55"/>
      <c r="M11" s="31"/>
      <c r="N11"/>
      <c r="O11"/>
      <c r="P11"/>
      <c r="Q11"/>
      <c r="R11" s="7"/>
      <c r="IS11"/>
    </row>
    <row r="12" spans="1:18" ht="12.75">
      <c r="A12" s="31"/>
      <c r="B12" s="57" t="s">
        <v>58</v>
      </c>
      <c r="C12" s="51" t="s">
        <v>59</v>
      </c>
      <c r="D12" s="31"/>
      <c r="E12" s="58" t="s">
        <v>60</v>
      </c>
      <c r="F12" s="70" t="s">
        <v>61</v>
      </c>
      <c r="G12" s="32" t="s">
        <v>62</v>
      </c>
      <c r="H12" s="59">
        <v>36893</v>
      </c>
      <c r="I12" s="59" t="s">
        <v>63</v>
      </c>
      <c r="J12" s="60">
        <v>2194.78</v>
      </c>
      <c r="K12" s="60">
        <v>2830.05</v>
      </c>
      <c r="L12" s="60">
        <v>346.3</v>
      </c>
      <c r="M12" s="60">
        <f>SUM(K12:L12)</f>
        <v>3176.3500000000004</v>
      </c>
      <c r="R12" s="9"/>
    </row>
    <row r="13" spans="2:18" ht="12.75">
      <c r="B13" s="11"/>
      <c r="C13" s="5"/>
      <c r="E13" s="3" t="s">
        <v>3</v>
      </c>
      <c r="F13" s="3"/>
      <c r="G13" s="3"/>
      <c r="H13" s="32"/>
      <c r="I13" s="32"/>
      <c r="J13" s="39"/>
      <c r="K13" s="37"/>
      <c r="L13" s="33"/>
      <c r="R13" s="9"/>
    </row>
    <row r="14" spans="2:18" ht="12.75">
      <c r="B14" s="11"/>
      <c r="C14" s="5"/>
      <c r="E14" s="3"/>
      <c r="F14" s="3"/>
      <c r="G14" s="3"/>
      <c r="H14" s="32"/>
      <c r="I14" s="32"/>
      <c r="J14" s="39"/>
      <c r="K14" s="37"/>
      <c r="L14" s="33"/>
      <c r="R14" s="9"/>
    </row>
    <row r="15" spans="2:18" ht="12.75">
      <c r="B15" s="11"/>
      <c r="C15" s="5"/>
      <c r="E15" s="3"/>
      <c r="F15" s="3"/>
      <c r="G15" s="3"/>
      <c r="H15" s="32"/>
      <c r="I15" s="32"/>
      <c r="J15" s="39"/>
      <c r="K15" s="37"/>
      <c r="L15" s="33"/>
      <c r="R15" s="9"/>
    </row>
    <row r="16" spans="2:18" ht="12.75">
      <c r="B16" s="11"/>
      <c r="C16" s="5"/>
      <c r="E16" s="3"/>
      <c r="F16" s="3"/>
      <c r="G16" s="3"/>
      <c r="H16" s="32"/>
      <c r="I16" s="32"/>
      <c r="J16" s="39"/>
      <c r="K16" s="37"/>
      <c r="L16" s="33"/>
      <c r="R16" s="9"/>
    </row>
    <row r="17" spans="2:18" ht="12.75">
      <c r="B17" s="11"/>
      <c r="C17" s="5"/>
      <c r="E17" s="3"/>
      <c r="F17" s="3"/>
      <c r="G17" s="3"/>
      <c r="H17" s="32"/>
      <c r="I17" s="32"/>
      <c r="J17" s="39"/>
      <c r="K17" s="37"/>
      <c r="L17" s="33"/>
      <c r="R17" s="9"/>
    </row>
    <row r="18" spans="1:25" ht="12.75">
      <c r="A18" s="31"/>
      <c r="B18" s="31"/>
      <c r="C18" s="30"/>
      <c r="D18" s="62"/>
      <c r="E18" s="14" t="s">
        <v>3</v>
      </c>
      <c r="F18" s="14"/>
      <c r="G18" s="14"/>
      <c r="H18" s="14" t="s">
        <v>30</v>
      </c>
      <c r="I18" s="14"/>
      <c r="J18" s="31"/>
      <c r="K18" s="31"/>
      <c r="L18" s="31"/>
      <c r="M18" s="14"/>
      <c r="N18" s="14"/>
      <c r="O18" s="14"/>
      <c r="P18" s="14"/>
      <c r="Q18" s="14"/>
      <c r="R18" s="14"/>
      <c r="S18" s="14"/>
      <c r="T18" s="15"/>
      <c r="U18" s="15"/>
      <c r="V18" s="15"/>
      <c r="W18" s="15"/>
      <c r="X18" s="15"/>
      <c r="Y18" s="15"/>
    </row>
    <row r="19" spans="1:12" ht="14.25">
      <c r="A19" s="31"/>
      <c r="B19" s="63" t="s">
        <v>50</v>
      </c>
      <c r="C19" s="63"/>
      <c r="D19" s="63"/>
      <c r="E19" s="63"/>
      <c r="F19" s="63"/>
      <c r="G19" s="63"/>
      <c r="H19" s="31"/>
      <c r="I19" s="31"/>
      <c r="J19" s="31"/>
      <c r="K19" s="31"/>
      <c r="L19" s="31"/>
    </row>
    <row r="20" spans="1:12" ht="14.25">
      <c r="A20" s="31"/>
      <c r="B20" s="63" t="s">
        <v>54</v>
      </c>
      <c r="C20" s="63"/>
      <c r="D20" s="73" t="e">
        <f>[1]!QuetzalFN(M12)</f>
        <v>#NAME?</v>
      </c>
      <c r="E20" s="63"/>
      <c r="F20" s="63"/>
      <c r="G20" s="63"/>
      <c r="H20" s="31"/>
      <c r="I20" s="31"/>
      <c r="J20" s="31"/>
      <c r="K20" s="31"/>
      <c r="L20" s="31"/>
    </row>
    <row r="21" spans="1:9" ht="14.25">
      <c r="A21" s="31"/>
      <c r="B21" s="63" t="s">
        <v>64</v>
      </c>
      <c r="C21" s="31"/>
      <c r="D21" s="31"/>
      <c r="E21" s="31"/>
      <c r="F21" s="31"/>
      <c r="G21" s="31"/>
      <c r="H21" s="31"/>
      <c r="I21" s="31"/>
    </row>
    <row r="22" spans="1:9" ht="14.25">
      <c r="A22" s="31"/>
      <c r="B22" s="63"/>
      <c r="C22" s="31"/>
      <c r="D22" s="31"/>
      <c r="E22" s="31"/>
      <c r="F22" s="31"/>
      <c r="G22" s="31"/>
      <c r="H22" s="31"/>
      <c r="I22" s="31"/>
    </row>
    <row r="23" spans="1:9" ht="14.25">
      <c r="A23" s="31"/>
      <c r="B23" s="63"/>
      <c r="C23" s="31"/>
      <c r="D23" s="31"/>
      <c r="E23" s="31"/>
      <c r="F23" s="31"/>
      <c r="G23" s="31"/>
      <c r="H23" s="31"/>
      <c r="I23" s="31"/>
    </row>
    <row r="24" spans="1:12" ht="14.25">
      <c r="A24" s="31"/>
      <c r="B24" s="63"/>
      <c r="C24" s="31"/>
      <c r="D24" s="31"/>
      <c r="E24" s="31"/>
      <c r="F24" s="31"/>
      <c r="G24" s="31"/>
      <c r="H24" s="31"/>
      <c r="I24" s="31"/>
      <c r="K24" s="31" t="s">
        <v>31</v>
      </c>
      <c r="L24" s="14"/>
    </row>
    <row r="25" spans="1:22" ht="13.5">
      <c r="A25" s="31"/>
      <c r="B25" s="16"/>
      <c r="C25" s="64"/>
      <c r="D25" s="64"/>
      <c r="E25" s="64"/>
      <c r="F25" s="64"/>
      <c r="G25" s="64"/>
      <c r="H25" s="64"/>
      <c r="I25" s="64"/>
      <c r="K25" s="31" t="s">
        <v>34</v>
      </c>
      <c r="L25" s="31"/>
      <c r="M25" s="17"/>
      <c r="N25" s="17"/>
      <c r="O25" s="17"/>
      <c r="P25" s="17"/>
      <c r="Q25" s="17"/>
      <c r="R25" s="17"/>
      <c r="S25" s="17"/>
      <c r="T25" s="17"/>
      <c r="U25" s="17"/>
      <c r="V25" s="17"/>
    </row>
    <row r="26" spans="1:22" ht="13.5">
      <c r="A26" s="31"/>
      <c r="B26" s="31"/>
      <c r="C26" s="65"/>
      <c r="D26" s="64"/>
      <c r="E26" s="64"/>
      <c r="F26" s="64"/>
      <c r="G26" s="64"/>
      <c r="H26" s="64"/>
      <c r="I26" s="64"/>
      <c r="K26" s="31" t="s">
        <v>66</v>
      </c>
      <c r="L26" s="31"/>
      <c r="M26" s="17"/>
      <c r="N26" s="17"/>
      <c r="O26" s="17"/>
      <c r="P26" s="17"/>
      <c r="Q26" s="17"/>
      <c r="R26" s="17"/>
      <c r="S26" s="17"/>
      <c r="T26" s="17"/>
      <c r="U26" s="17"/>
      <c r="V26" s="17"/>
    </row>
    <row r="27" spans="1:22" ht="12.75">
      <c r="A27" s="31"/>
      <c r="B27" s="31"/>
      <c r="C27" s="64"/>
      <c r="D27" s="64"/>
      <c r="E27" s="64"/>
      <c r="F27" s="64"/>
      <c r="G27" s="64"/>
      <c r="H27" s="64"/>
      <c r="I27" s="64"/>
      <c r="K27" s="75" t="s">
        <v>67</v>
      </c>
      <c r="L27" s="30"/>
      <c r="M27" s="17"/>
      <c r="N27" s="17"/>
      <c r="O27" s="17"/>
      <c r="P27" s="17"/>
      <c r="Q27" s="17"/>
      <c r="R27" s="17"/>
      <c r="S27" s="17"/>
      <c r="T27" s="17"/>
      <c r="U27" s="17"/>
      <c r="V27" s="17"/>
    </row>
    <row r="28" spans="1:22" ht="13.5">
      <c r="A28" s="31"/>
      <c r="B28" s="16" t="s">
        <v>65</v>
      </c>
      <c r="C28" s="64"/>
      <c r="D28" s="64"/>
      <c r="E28" s="64"/>
      <c r="F28" s="64"/>
      <c r="G28" s="64"/>
      <c r="H28" s="64"/>
      <c r="I28" s="64"/>
      <c r="M28" s="17"/>
      <c r="N28" s="17"/>
      <c r="O28" s="17"/>
      <c r="P28" s="17"/>
      <c r="Q28" s="17"/>
      <c r="R28" s="17"/>
      <c r="S28" s="17"/>
      <c r="T28" s="17"/>
      <c r="U28" s="17"/>
      <c r="V28" s="17"/>
    </row>
    <row r="29" spans="1:22" ht="12.75">
      <c r="A29" s="31"/>
      <c r="B29" s="31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17"/>
      <c r="N29" s="17"/>
      <c r="O29" s="17"/>
      <c r="P29" s="17"/>
      <c r="Q29" s="17"/>
      <c r="R29" s="17"/>
      <c r="S29" s="17"/>
      <c r="T29" s="17"/>
      <c r="U29" s="17"/>
      <c r="V29" s="17"/>
    </row>
    <row r="30" spans="1:22" ht="12.75">
      <c r="A30" s="31"/>
      <c r="B30" s="31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17"/>
      <c r="N30" s="17"/>
      <c r="O30" s="17"/>
      <c r="P30" s="17"/>
      <c r="Q30" s="17"/>
      <c r="R30" s="17"/>
      <c r="S30" s="17"/>
      <c r="T30" s="17"/>
      <c r="U30" s="17"/>
      <c r="V30" s="17"/>
    </row>
    <row r="31" spans="1:22" ht="12.75">
      <c r="A31" s="31"/>
      <c r="B31" s="31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17"/>
      <c r="N31" s="17"/>
      <c r="O31" s="17"/>
      <c r="P31" s="17"/>
      <c r="Q31" s="17"/>
      <c r="R31" s="17"/>
      <c r="S31" s="17"/>
      <c r="T31" s="17"/>
      <c r="U31" s="17"/>
      <c r="V31" s="17"/>
    </row>
    <row r="32" spans="1:22" ht="12.75">
      <c r="A32" s="31"/>
      <c r="B32" s="31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17"/>
      <c r="N32" s="17"/>
      <c r="O32" s="17"/>
      <c r="P32" s="17"/>
      <c r="Q32" s="17"/>
      <c r="R32" s="17"/>
      <c r="S32" s="17"/>
      <c r="T32" s="17"/>
      <c r="U32" s="17"/>
      <c r="V32" s="17"/>
    </row>
    <row r="33" spans="1:22" ht="12.75">
      <c r="A33" s="31"/>
      <c r="B33" s="31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17"/>
      <c r="N33" s="17"/>
      <c r="O33" s="17"/>
      <c r="P33" s="17"/>
      <c r="Q33" s="17"/>
      <c r="R33" s="17"/>
      <c r="S33" s="17"/>
      <c r="T33" s="17"/>
      <c r="U33" s="17"/>
      <c r="V33" s="17"/>
    </row>
    <row r="34" spans="1:22" ht="12.75">
      <c r="A34" s="31"/>
      <c r="B34" s="31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17"/>
      <c r="N34" s="17"/>
      <c r="O34" s="17"/>
      <c r="P34" s="17"/>
      <c r="Q34" s="17"/>
      <c r="R34" s="17"/>
      <c r="S34" s="17"/>
      <c r="T34" s="17"/>
      <c r="U34" s="17"/>
      <c r="V34" s="17"/>
    </row>
    <row r="35" spans="1:29" ht="12.75">
      <c r="A35" s="31"/>
      <c r="B35" s="64"/>
      <c r="C35" s="64"/>
      <c r="D35" s="64"/>
      <c r="E35" s="31"/>
      <c r="F35" s="31"/>
      <c r="G35" s="31"/>
      <c r="H35" s="31"/>
      <c r="I35" s="31"/>
      <c r="J35" s="31"/>
      <c r="K35" s="31"/>
      <c r="L35" s="31"/>
      <c r="AC35" s="17"/>
    </row>
    <row r="36" spans="1:29" ht="12.75">
      <c r="A36" s="31"/>
      <c r="B36" s="64"/>
      <c r="C36" s="31"/>
      <c r="D36" s="64"/>
      <c r="E36" s="31"/>
      <c r="F36" s="31"/>
      <c r="G36" s="31"/>
      <c r="H36" s="31"/>
      <c r="I36" s="31"/>
      <c r="J36" s="31"/>
      <c r="K36" s="31"/>
      <c r="L36" s="31"/>
      <c r="AC36" s="17"/>
    </row>
    <row r="37" spans="1:29" ht="12.75">
      <c r="A37" s="31"/>
      <c r="B37" s="64" t="s">
        <v>4</v>
      </c>
      <c r="C37" s="31"/>
      <c r="D37" s="31"/>
      <c r="E37" s="64" t="s">
        <v>39</v>
      </c>
      <c r="F37" s="64"/>
      <c r="G37" s="64"/>
      <c r="H37" s="64"/>
      <c r="I37" s="64"/>
      <c r="J37" s="64"/>
      <c r="K37" s="64" t="s">
        <v>40</v>
      </c>
      <c r="L37" s="64"/>
      <c r="P37" s="17"/>
      <c r="AA37" s="17"/>
      <c r="AB37" s="17"/>
      <c r="AC37" s="17"/>
    </row>
    <row r="38" spans="1:29" ht="12.75">
      <c r="A38" s="31"/>
      <c r="C38" s="17" t="s">
        <v>68</v>
      </c>
      <c r="D38" s="31"/>
      <c r="E38" s="64"/>
      <c r="F38" s="64" t="s">
        <v>44</v>
      </c>
      <c r="G38" s="64"/>
      <c r="H38" s="64"/>
      <c r="I38" s="64"/>
      <c r="J38" s="64"/>
      <c r="K38" s="64" t="s">
        <v>45</v>
      </c>
      <c r="L38" s="64"/>
      <c r="P38" s="17"/>
      <c r="AA38" s="17"/>
      <c r="AB38" s="17"/>
      <c r="AC38" s="17"/>
    </row>
    <row r="39" spans="1:29" ht="12.75">
      <c r="A39" s="31"/>
      <c r="B39" s="64" t="s">
        <v>3</v>
      </c>
      <c r="C39" s="17" t="s">
        <v>69</v>
      </c>
      <c r="D39" s="31"/>
      <c r="E39" s="64" t="s">
        <v>46</v>
      </c>
      <c r="F39" s="64"/>
      <c r="G39" s="64"/>
      <c r="H39" s="64"/>
      <c r="I39" s="64"/>
      <c r="J39" s="64"/>
      <c r="K39" s="64" t="s">
        <v>41</v>
      </c>
      <c r="L39" s="64"/>
      <c r="P39" s="17"/>
      <c r="AA39" s="17"/>
      <c r="AB39" s="17"/>
      <c r="AC39" s="17"/>
    </row>
    <row r="40" spans="1:12" ht="12.7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</row>
  </sheetData>
  <sheetProtection/>
  <mergeCells count="1">
    <mergeCell ref="C8:D9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showGridLines="0" zoomScalePageLayoutView="0" workbookViewId="0" topLeftCell="A1">
      <selection activeCell="H21" sqref="H21"/>
    </sheetView>
  </sheetViews>
  <sheetFormatPr defaultColWidth="11.421875" defaultRowHeight="12.75"/>
  <cols>
    <col min="1" max="1" width="4.421875" style="0" customWidth="1"/>
    <col min="3" max="3" width="14.00390625" style="0" customWidth="1"/>
  </cols>
  <sheetData>
    <row r="1" spans="1:9" ht="12.75">
      <c r="A1" s="13"/>
      <c r="B1" s="13"/>
      <c r="C1" s="13"/>
      <c r="D1" s="13"/>
      <c r="E1" s="13"/>
      <c r="F1" s="13"/>
      <c r="G1" s="13"/>
      <c r="H1" s="13"/>
      <c r="I1" s="13"/>
    </row>
    <row r="2" spans="1:9" ht="12.75">
      <c r="A2" s="13"/>
      <c r="B2" s="13" t="s">
        <v>5</v>
      </c>
      <c r="C2" s="13"/>
      <c r="D2" s="13"/>
      <c r="E2" s="8" t="s">
        <v>33</v>
      </c>
      <c r="F2" s="13"/>
      <c r="G2" s="13">
        <v>1</v>
      </c>
      <c r="H2" s="13"/>
      <c r="I2" s="13"/>
    </row>
    <row r="3" spans="1:9" ht="12.75">
      <c r="A3" s="13"/>
      <c r="B3" s="13" t="s">
        <v>6</v>
      </c>
      <c r="C3" s="13"/>
      <c r="D3" s="13"/>
      <c r="E3" s="13"/>
      <c r="F3" s="13"/>
      <c r="G3" s="13"/>
      <c r="H3" s="13"/>
      <c r="I3" s="13"/>
    </row>
    <row r="4" spans="1:9" ht="12.75">
      <c r="A4" s="13"/>
      <c r="B4" s="13"/>
      <c r="C4" s="13"/>
      <c r="D4" s="13"/>
      <c r="E4" s="13"/>
      <c r="F4" s="13"/>
      <c r="G4" s="13"/>
      <c r="H4" s="13"/>
      <c r="I4" s="13"/>
    </row>
    <row r="5" spans="1:9" ht="12.75">
      <c r="A5" s="13"/>
      <c r="B5" s="13" t="s">
        <v>7</v>
      </c>
      <c r="C5" s="71" t="str">
        <f>Hoja1!F12</f>
        <v>01-078-020185-7</v>
      </c>
      <c r="D5" s="13"/>
      <c r="E5" s="13"/>
      <c r="F5" s="13"/>
      <c r="G5" s="13"/>
      <c r="H5" s="13"/>
      <c r="I5" s="13"/>
    </row>
    <row r="6" spans="1:9" ht="12.75">
      <c r="A6" s="13"/>
      <c r="B6" s="13" t="s">
        <v>8</v>
      </c>
      <c r="C6" s="13" t="str">
        <f>REPT(Hoja1!C12,1)</f>
        <v>MORATAYA BOLAÑOS SINOEL</v>
      </c>
      <c r="D6" s="13"/>
      <c r="E6" s="13"/>
      <c r="F6" s="13"/>
      <c r="G6" s="13"/>
      <c r="H6" s="13"/>
      <c r="I6" s="13"/>
    </row>
    <row r="7" spans="1:9" ht="12.75">
      <c r="A7" s="13"/>
      <c r="B7" s="13" t="s">
        <v>9</v>
      </c>
      <c r="C7" s="8" t="str">
        <f>Hoja1!E12</f>
        <v>AUXILIAR PORTUARIO</v>
      </c>
      <c r="D7" s="13"/>
      <c r="E7" s="13"/>
      <c r="F7" s="13"/>
      <c r="G7" s="13"/>
      <c r="H7" s="13"/>
      <c r="I7" s="13"/>
    </row>
    <row r="8" spans="1:9" ht="12.75">
      <c r="A8" s="13"/>
      <c r="B8" s="13" t="s">
        <v>10</v>
      </c>
      <c r="C8" s="72">
        <v>202102</v>
      </c>
      <c r="D8" s="8" t="s">
        <v>52</v>
      </c>
      <c r="E8" s="13"/>
      <c r="F8" s="13"/>
      <c r="G8" s="13"/>
      <c r="H8" s="13"/>
      <c r="I8" s="13"/>
    </row>
    <row r="9" spans="1:9" ht="12.75">
      <c r="A9" s="13"/>
      <c r="B9" s="13"/>
      <c r="C9" s="13"/>
      <c r="D9" s="13"/>
      <c r="E9" s="13"/>
      <c r="F9" s="13"/>
      <c r="G9" s="13"/>
      <c r="H9" s="13"/>
      <c r="I9" s="13"/>
    </row>
    <row r="10" spans="1:9" ht="12.75">
      <c r="A10" s="13"/>
      <c r="B10" s="13" t="s">
        <v>11</v>
      </c>
      <c r="C10" s="66" t="s">
        <v>53</v>
      </c>
      <c r="D10" s="13"/>
      <c r="E10" s="13"/>
      <c r="F10" s="13"/>
      <c r="G10" s="13"/>
      <c r="H10" s="13"/>
      <c r="I10" s="13"/>
    </row>
    <row r="11" spans="1:9" ht="12.75">
      <c r="A11" s="13"/>
      <c r="B11" s="13"/>
      <c r="C11" s="13"/>
      <c r="D11" s="13"/>
      <c r="E11" s="13"/>
      <c r="F11" s="13"/>
      <c r="G11" s="13"/>
      <c r="H11" s="13"/>
      <c r="I11" s="13"/>
    </row>
    <row r="12" spans="1:9" ht="12.75">
      <c r="A12" s="13"/>
      <c r="B12" s="13" t="s">
        <v>12</v>
      </c>
      <c r="C12" s="13"/>
      <c r="D12" s="13"/>
      <c r="E12" s="13"/>
      <c r="F12" s="13" t="s">
        <v>13</v>
      </c>
      <c r="G12" s="13"/>
      <c r="H12" s="13"/>
      <c r="I12" s="13"/>
    </row>
    <row r="13" spans="1:9" ht="12.75">
      <c r="A13" s="13"/>
      <c r="B13" s="13"/>
      <c r="C13" s="13"/>
      <c r="D13" s="13"/>
      <c r="E13" s="13"/>
      <c r="F13" s="13"/>
      <c r="G13" s="13"/>
      <c r="H13" s="13"/>
      <c r="I13" s="13"/>
    </row>
    <row r="14" spans="1:9" ht="12.75">
      <c r="A14" s="13"/>
      <c r="B14" s="8" t="s">
        <v>35</v>
      </c>
      <c r="D14" s="18">
        <f>Hoja1!L12</f>
        <v>346.3</v>
      </c>
      <c r="E14" s="19"/>
      <c r="F14" s="8" t="s">
        <v>38</v>
      </c>
      <c r="G14" s="13"/>
      <c r="H14" s="61" t="e">
        <f>Hoja1!#REF!</f>
        <v>#REF!</v>
      </c>
      <c r="I14" s="13"/>
    </row>
    <row r="15" spans="1:9" ht="12.75">
      <c r="A15" s="13"/>
      <c r="B15" s="8" t="s">
        <v>36</v>
      </c>
      <c r="D15" s="67">
        <v>23667.15</v>
      </c>
      <c r="E15" s="13"/>
      <c r="F15" s="13"/>
      <c r="G15" s="13"/>
      <c r="H15" s="18"/>
      <c r="I15" s="13"/>
    </row>
    <row r="16" spans="1:9" ht="12.75">
      <c r="A16" s="13"/>
      <c r="B16" s="8" t="s">
        <v>37</v>
      </c>
      <c r="D16" s="18">
        <v>400</v>
      </c>
      <c r="E16" s="13"/>
      <c r="F16" s="8"/>
      <c r="H16" s="18"/>
      <c r="I16" s="13"/>
    </row>
    <row r="17" spans="1:9" ht="16.5" customHeight="1">
      <c r="A17" s="13"/>
      <c r="B17" s="13"/>
      <c r="D17" s="18"/>
      <c r="E17" s="13"/>
      <c r="F17" s="8"/>
      <c r="H17" s="18"/>
      <c r="I17" s="13"/>
    </row>
    <row r="18" spans="1:9" ht="12.75" hidden="1">
      <c r="A18" s="13"/>
      <c r="B18" s="13"/>
      <c r="D18" s="18"/>
      <c r="E18" s="13"/>
      <c r="I18" s="13"/>
    </row>
    <row r="19" spans="1:9" ht="12.75" hidden="1">
      <c r="A19" s="13"/>
      <c r="B19" s="13"/>
      <c r="D19" s="18"/>
      <c r="E19" s="13"/>
      <c r="I19" s="13"/>
    </row>
    <row r="20" spans="1:9" ht="12.75">
      <c r="A20" s="13"/>
      <c r="B20" s="13" t="s">
        <v>14</v>
      </c>
      <c r="C20" s="13"/>
      <c r="D20" s="20">
        <f>SUM(D14:D19)</f>
        <v>24413.45</v>
      </c>
      <c r="E20" s="13"/>
      <c r="F20" s="13" t="s">
        <v>15</v>
      </c>
      <c r="G20" s="13"/>
      <c r="H20" s="20" t="e">
        <f>SUM(H14:H19)</f>
        <v>#REF!</v>
      </c>
      <c r="I20" s="13"/>
    </row>
    <row r="21" spans="1:9" ht="12.75">
      <c r="A21" s="13"/>
      <c r="B21" s="13"/>
      <c r="C21" s="13"/>
      <c r="D21" s="19"/>
      <c r="E21" s="13"/>
      <c r="G21" s="13"/>
      <c r="I21" s="13"/>
    </row>
    <row r="22" spans="1:9" ht="12.75">
      <c r="A22" s="13"/>
      <c r="B22" s="13"/>
      <c r="C22" s="13"/>
      <c r="D22" s="2"/>
      <c r="E22" s="13"/>
      <c r="F22" s="13"/>
      <c r="G22" s="13"/>
      <c r="H22" s="13"/>
      <c r="I22" s="13"/>
    </row>
    <row r="23" spans="1:9" ht="12.75">
      <c r="A23" s="13"/>
      <c r="B23" s="13" t="s">
        <v>2</v>
      </c>
      <c r="C23" s="13"/>
      <c r="D23" s="20">
        <v>12833.57</v>
      </c>
      <c r="E23" s="13"/>
      <c r="F23" s="13"/>
      <c r="G23" s="13"/>
      <c r="H23" s="13"/>
      <c r="I23" s="13"/>
    </row>
    <row r="24" spans="1:9" ht="12.75">
      <c r="A24" s="13"/>
      <c r="B24" s="13"/>
      <c r="C24" s="13"/>
      <c r="D24" s="20"/>
      <c r="E24" s="13"/>
      <c r="F24" s="13"/>
      <c r="G24" s="13"/>
      <c r="H24" s="13"/>
      <c r="I24" s="13"/>
    </row>
    <row r="25" spans="1:9" ht="12.75">
      <c r="A25" s="13"/>
      <c r="B25" s="13"/>
      <c r="C25" s="13"/>
      <c r="D25" s="13"/>
      <c r="E25" s="13"/>
      <c r="I25" s="13"/>
    </row>
    <row r="26" spans="1:9" ht="12.75">
      <c r="A26" s="13" t="s">
        <v>16</v>
      </c>
      <c r="B26" t="s">
        <v>17</v>
      </c>
      <c r="E26" s="13"/>
      <c r="I26" s="13"/>
    </row>
    <row r="27" spans="1:9" ht="12.75">
      <c r="A27" s="13"/>
      <c r="B27" s="3" t="s">
        <v>18</v>
      </c>
      <c r="E27" s="13"/>
      <c r="I27" s="13"/>
    </row>
    <row r="28" spans="1:9" ht="12.75">
      <c r="A28" s="13"/>
      <c r="E28" s="13"/>
      <c r="I28" s="13"/>
    </row>
    <row r="46" spans="6:8" ht="12.75">
      <c r="F46" s="13"/>
      <c r="G46" s="13"/>
      <c r="H46" s="13"/>
    </row>
    <row r="47" spans="6:8" ht="12.75">
      <c r="F47" s="13"/>
      <c r="G47" s="13"/>
      <c r="H47" s="13"/>
    </row>
  </sheetData>
  <sheetProtection/>
  <printOptions/>
  <pageMargins left="0.7479166666666667" right="0.7479166666666667" top="0.1701388888888889" bottom="0.9840277777777778" header="0.5118055555555556" footer="0.5118055555555556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F34"/>
  <sheetViews>
    <sheetView showGridLines="0" zoomScalePageLayoutView="0" workbookViewId="0" topLeftCell="A1">
      <selection activeCell="H31" sqref="H31"/>
    </sheetView>
  </sheetViews>
  <sheetFormatPr defaultColWidth="11.421875" defaultRowHeight="12.75"/>
  <cols>
    <col min="1" max="1" width="4.140625" style="0" customWidth="1"/>
    <col min="2" max="2" width="8.57421875" style="0" customWidth="1"/>
    <col min="3" max="3" width="37.28125" style="0" customWidth="1"/>
    <col min="4" max="4" width="20.7109375" style="0" customWidth="1"/>
    <col min="5" max="5" width="18.421875" style="0" customWidth="1"/>
  </cols>
  <sheetData>
    <row r="6" spans="3:5" ht="20.25">
      <c r="C6" s="21" t="s">
        <v>19</v>
      </c>
      <c r="D6" s="21"/>
      <c r="E6" s="21"/>
    </row>
    <row r="7" spans="3:5" ht="20.25">
      <c r="C7" s="80" t="s">
        <v>48</v>
      </c>
      <c r="D7" s="80"/>
      <c r="E7" s="80"/>
    </row>
    <row r="8" spans="3:4" ht="20.25">
      <c r="C8" s="3" t="s">
        <v>70</v>
      </c>
      <c r="D8" s="22"/>
    </row>
    <row r="9" ht="20.25">
      <c r="D9" s="22"/>
    </row>
    <row r="10" ht="12" customHeight="1"/>
    <row r="11" ht="13.5" customHeight="1">
      <c r="A11" s="12"/>
    </row>
    <row r="12" spans="1:6" ht="24" customHeight="1">
      <c r="A12" s="23"/>
      <c r="B12" s="24"/>
      <c r="C12" s="25" t="s">
        <v>20</v>
      </c>
      <c r="D12" s="25" t="s">
        <v>21</v>
      </c>
      <c r="E12" s="25" t="s">
        <v>22</v>
      </c>
      <c r="F12" s="26"/>
    </row>
    <row r="14" spans="2:5" ht="12.75">
      <c r="B14" s="11"/>
      <c r="C14" s="13"/>
      <c r="D14" s="10"/>
      <c r="E14" s="27"/>
    </row>
    <row r="15" spans="2:5" s="13" customFormat="1" ht="12.75">
      <c r="B15" s="28" t="s">
        <v>29</v>
      </c>
      <c r="C15" s="13" t="str">
        <f>Hoja1!C12</f>
        <v>MORATAYA BOLAÑOS SINOEL</v>
      </c>
      <c r="D15" s="70" t="s">
        <v>61</v>
      </c>
      <c r="E15" s="41">
        <f>Hoja1!M12</f>
        <v>3176.3500000000004</v>
      </c>
    </row>
    <row r="16" spans="2:5" s="13" customFormat="1" ht="12">
      <c r="B16" s="28"/>
      <c r="D16" s="38"/>
      <c r="E16" s="41"/>
    </row>
    <row r="17" spans="2:5" ht="12.75">
      <c r="B17" s="11"/>
      <c r="E17" s="29">
        <f>E15</f>
        <v>3176.3500000000004</v>
      </c>
    </row>
    <row r="18" ht="12.75">
      <c r="B18" s="11"/>
    </row>
    <row r="20" spans="2:4" ht="12.75">
      <c r="B20" s="30" t="s">
        <v>71</v>
      </c>
      <c r="C20" s="30"/>
      <c r="D20" s="30"/>
    </row>
    <row r="21" spans="2:6" ht="12.75">
      <c r="B21" s="74" t="e">
        <f>[1]!QuetzalFN(E17)</f>
        <v>#NAME?</v>
      </c>
      <c r="C21" s="30"/>
      <c r="D21" s="30"/>
      <c r="E21" s="31"/>
      <c r="F21" s="31"/>
    </row>
    <row r="22" spans="2:6" ht="12.75">
      <c r="B22" s="30"/>
      <c r="C22" s="30"/>
      <c r="D22" s="30"/>
      <c r="E22" s="31"/>
      <c r="F22" s="31"/>
    </row>
    <row r="23" spans="2:6" ht="12.75">
      <c r="B23" s="30"/>
      <c r="C23" s="30"/>
      <c r="D23" s="30"/>
      <c r="E23" s="31"/>
      <c r="F23" s="31"/>
    </row>
    <row r="24" spans="2:6" ht="12.75">
      <c r="B24" s="30" t="str">
        <f>Hoja1!B28</f>
        <v>PUERTO QUETZAL, ENERO 19 DE 2022</v>
      </c>
      <c r="C24" s="30"/>
      <c r="E24" s="31"/>
      <c r="F24" s="31"/>
    </row>
    <row r="33" ht="12.75">
      <c r="C33" t="s">
        <v>23</v>
      </c>
    </row>
    <row r="34" ht="16.5">
      <c r="C34" s="3" t="s">
        <v>47</v>
      </c>
    </row>
  </sheetData>
  <sheetProtection/>
  <mergeCells count="1">
    <mergeCell ref="C7:E7"/>
  </mergeCells>
  <printOptions/>
  <pageMargins left="0.7479166666666667" right="0.7479166666666667" top="0.9840277777777778" bottom="0.9840277777777778" header="0.5118055555555556" footer="0.5118055555555556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INFORMATICA</dc:creator>
  <cp:keywords/>
  <dc:description/>
  <cp:lastModifiedBy>Luis Fernando Velasquez Gonzalez</cp:lastModifiedBy>
  <cp:lastPrinted>2022-02-04T20:39:31Z</cp:lastPrinted>
  <dcterms:created xsi:type="dcterms:W3CDTF">2000-05-02T15:09:55Z</dcterms:created>
  <dcterms:modified xsi:type="dcterms:W3CDTF">2022-02-04T20:39:40Z</dcterms:modified>
  <cp:category/>
  <cp:version/>
  <cp:contentType/>
  <cp:contentStatus/>
  <cp:revision>1</cp:revision>
</cp:coreProperties>
</file>